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a Rivera Ramírez\Desktop\SIRET\LDF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<sst xmlns="http://schemas.openxmlformats.org/spreadsheetml/2006/main" count="127" uniqueCount="126">
  <si>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</si>
  <si>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</si>
  <si>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</si>
  <si>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</si>
  <si>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</si>
  <si>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</si>
  <si>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</si>
  <si>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</si>
  <si>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</si>
  <si>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</si>
  <si>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</si>
  <si>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</si>
  <si>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</si>
  <si>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</si>
  <si>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</si>
  <si>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</si>
  <si>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</si>
  <si>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</si>
  <si>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</si>
  <si>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</si>
  <si>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</si>
  <si>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</si>
  <si>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</si>
  <si>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</si>
  <si>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</si>
  <si>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</si>
  <si>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</si>
  <si>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</si>
  <si>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</si>
  <si>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</si>
  <si>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</si>
  <si>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</si>
  <si>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</si>
  <si>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</si>
  <si>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</si>
  <si>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</si>
  <si>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</si>
  <si>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</si>
  <si>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</si>
  <si>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</si>
  <si>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</si>
  <si>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</si>
  <si>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</si>
  <si>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</si>
  <si>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</si>
  <si>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</si>
  <si>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</si>
  <si>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</si>
  <si>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</si>
  <si>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</si>
  <si>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</si>
  <si>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</si>
  <si>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</si>
  <si>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</si>
  <si>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</si>
  <si>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</si>
  <si>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</si>
  <si>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</si>
  <si>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</si>
  <si>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</si>
  <si>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</si>
  <si>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</si>
  <si>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</si>
  <si>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</si>
  <si>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</si>
  <si>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</si>
  <si>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</si>
  <si>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</si>
  <si>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</si>
  <si>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</si>
  <si>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</si>
  <si>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</si>
  <si>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</si>
  <si>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</si>
  <si>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</si>
  <si>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</si>
  <si>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</si>
  <si>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</si>
  <si>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</si>
  <si>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</si>
  <si>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</si>
  <si>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</si>
  <si>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</si>
  <si>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</si>
  <si>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</si>
  <si>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</si>
  <si>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</si>
  <si>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</si>
  <si>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</si>
  <si>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</si>
  <si>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</si>
  <si>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</si>
  <si>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</si>
  <si>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</si>
  <si>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</si>
  <si>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</si>
  <si>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</si>
  <si>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</si>
  <si>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</si>
  <si>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</si>
  <si>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</si>
  <si>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</si>
  <si>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</si>
  <si>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</si>
  <si>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</si>
  <si>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</si>
  <si>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</si>
  <si>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</si>
  <si>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</si>
  <si>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</si>
  <si>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</si>
  <si>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</si>
  <si>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</si>
  <si>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</si>
  <si>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</si>
  <si>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</si>
  <si>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</si>
  <si>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</si>
  <si>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</si>
  <si>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</si>
  <si>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</si>
  <si>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</si>
  <si>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TECNOLOGICA DE SAN MIGUEL ALLENDE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</si>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</sst>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sqref="A1:F1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84192112.50999999</v>
      </c>
      <c r="C9" s="26">
        <f>SUM(C10:C16)</f>
        <v>68682238.339999989</v>
      </c>
      <c r="D9" s="15" t="s">
        <v>10</v>
      </c>
      <c r="E9" s="26">
        <f>SUM(E10:E18)</f>
        <v>7456241.7000000011</v>
      </c>
      <c r="F9" s="26">
        <f>SUM(F10:F18)</f>
        <v>10968975.889999999</v>
      </c>
    </row>
    <row r="10" spans="1:6" x14ac:dyDescent="0.3">
      <c r="A10" s="10" t="s">
        <v>11</v>
      </c>
      <c r="B10" s="39">
        <v>15950</v>
      </c>
      <c r="C10" s="39">
        <v>15950</v>
      </c>
      <c r="D10" s="16" t="s">
        <v>12</v>
      </c>
      <c r="E10" s="39">
        <v>3616514.58</v>
      </c>
      <c r="F10" s="39">
        <v>3667650.38</v>
      </c>
    </row>
    <row r="11" spans="1:6" x14ac:dyDescent="0.3">
      <c r="A11" s="10" t="s">
        <v>13</v>
      </c>
      <c r="B11" s="39">
        <v>62495290.369999997</v>
      </c>
      <c r="C11" s="39">
        <v>52775641.729999997</v>
      </c>
      <c r="D11" s="16" t="s">
        <v>14</v>
      </c>
      <c r="E11" s="39">
        <v>2354127.9500000002</v>
      </c>
      <c r="F11" s="39">
        <v>2928753.15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-90836.89</v>
      </c>
      <c r="F12" s="39">
        <v>-90836.89</v>
      </c>
    </row>
    <row r="13" spans="1:6" x14ac:dyDescent="0.3">
      <c r="A13" s="10" t="s">
        <v>17</v>
      </c>
      <c r="B13" s="39">
        <v>21499006.149999999</v>
      </c>
      <c r="C13" s="39">
        <v>15708780.619999999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181865.99</v>
      </c>
      <c r="C16" s="39">
        <v>181865.99</v>
      </c>
      <c r="D16" s="16" t="s">
        <v>24</v>
      </c>
      <c r="E16" s="39">
        <v>-520819.22</v>
      </c>
      <c r="F16" s="39">
        <v>589109.72</v>
      </c>
    </row>
    <row r="17" spans="1:6" x14ac:dyDescent="0.3">
      <c r="A17" s="9" t="s">
        <v>25</v>
      </c>
      <c r="B17" s="26">
        <f>SUM(B18:B24)</f>
        <v>4598086.12</v>
      </c>
      <c r="C17" s="26">
        <f>SUM(C18:C24)</f>
        <v>3785946.81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1719288.91</v>
      </c>
      <c r="C18" s="39">
        <v>1713112</v>
      </c>
      <c r="D18" s="16" t="s">
        <v>28</v>
      </c>
      <c r="E18" s="39">
        <v>2097255.2799999998</v>
      </c>
      <c r="F18" s="39">
        <v>3874299.53</v>
      </c>
    </row>
    <row r="19" spans="1:6" x14ac:dyDescent="0.3">
      <c r="A19" s="10" t="s">
        <v>29</v>
      </c>
      <c r="B19" s="39">
        <v>114999.75</v>
      </c>
      <c r="C19" s="39">
        <v>34972.75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2763797.46</v>
      </c>
      <c r="C20" s="39">
        <v>2037862.06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0</v>
      </c>
      <c r="C24" s="39">
        <v>0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4995457.04</v>
      </c>
      <c r="C25" s="26">
        <f>SUM(C26:C30)</f>
        <v>2398031.71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2796503.09</v>
      </c>
      <c r="C26" s="39">
        <v>2796503.09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2198953.9500000002</v>
      </c>
      <c r="C29" s="39">
        <v>-398471.38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17581.03</v>
      </c>
      <c r="F31" s="26">
        <f>SUM(F32:F37)</f>
        <v>20167.240000000002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39">
        <v>17581.03</v>
      </c>
      <c r="F32" s="39">
        <v>20167.240000000002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20044</v>
      </c>
      <c r="C41" s="26">
        <f>SUM(C42:C45)</f>
        <v>20044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20044</v>
      </c>
      <c r="C42" s="39">
        <v>20044</v>
      </c>
      <c r="D42" s="15" t="s">
        <v>76</v>
      </c>
      <c r="E42" s="26">
        <f>SUM(E43:E45)</f>
        <v>-222770.63999999998</v>
      </c>
      <c r="F42" s="26">
        <f>SUM(F43:F45)</f>
        <v>-222770.63999999998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5228.4799999999996</v>
      </c>
      <c r="F43" s="39">
        <v>5228.4799999999996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-227999.12</v>
      </c>
      <c r="F45" s="39">
        <v>-227999.12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93805699.670000002</v>
      </c>
      <c r="C47" s="28">
        <f>C9+C17+C25+C31+C37+C38+C41</f>
        <v>74886260.859999985</v>
      </c>
      <c r="D47" s="18" t="s">
        <v>84</v>
      </c>
      <c r="E47" s="28">
        <f>E9+E19+E23+E26+E27+E31+E38+E42</f>
        <v>7251052.0900000017</v>
      </c>
      <c r="F47" s="28">
        <f>F9+F19+F23+F26+F27+F31+F38+F42</f>
        <v>10766372.489999998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139090202.15000001</v>
      </c>
      <c r="C52" s="39">
        <v>135688493.87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66294585.719999999</v>
      </c>
      <c r="C53" s="39">
        <v>66005887.700000003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0</v>
      </c>
      <c r="C54" s="39">
        <v>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-39807282.960000001</v>
      </c>
      <c r="C55" s="39">
        <v>-39807282.960000001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7251052.0900000017</v>
      </c>
      <c r="F59" s="28">
        <f>F47+F57</f>
        <v>10766372.489999998</v>
      </c>
    </row>
    <row r="60" spans="1:6" x14ac:dyDescent="0.3">
      <c r="A60" s="11" t="s">
        <v>104</v>
      </c>
      <c r="B60" s="28">
        <f>SUM(B50:B58)</f>
        <v>165577504.91</v>
      </c>
      <c r="C60" s="28">
        <f>SUM(C50:C58)</f>
        <v>161887098.60999998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259383204.57999998</v>
      </c>
      <c r="C62" s="28">
        <f>SUM(C47+C60)</f>
        <v>236773359.46999997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197027474.37</v>
      </c>
      <c r="F63" s="26">
        <f>SUM(F64:F66)</f>
        <v>197027474.37</v>
      </c>
    </row>
    <row r="64" spans="1:6" x14ac:dyDescent="0.3">
      <c r="A64" s="7"/>
      <c r="B64" s="24"/>
      <c r="C64" s="24"/>
      <c r="D64" s="15" t="s">
        <v>108</v>
      </c>
      <c r="E64" s="39">
        <v>197027474.37</v>
      </c>
      <c r="F64" s="39">
        <v>197027474.37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55104678.119999997</v>
      </c>
      <c r="F68" s="26">
        <f>SUM(F69:F73)</f>
        <v>28979512.609999999</v>
      </c>
    </row>
    <row r="69" spans="1:6" x14ac:dyDescent="0.3">
      <c r="A69" s="12"/>
      <c r="B69" s="24"/>
      <c r="C69" s="24"/>
      <c r="D69" s="15" t="s">
        <v>112</v>
      </c>
      <c r="E69" s="39">
        <v>26123429.989999998</v>
      </c>
      <c r="F69" s="39">
        <v>8977697</v>
      </c>
    </row>
    <row r="70" spans="1:6" x14ac:dyDescent="0.3">
      <c r="A70" s="12"/>
      <c r="B70" s="24"/>
      <c r="C70" s="24"/>
      <c r="D70" s="15" t="s">
        <v>113</v>
      </c>
      <c r="E70" s="39">
        <v>28981043.129999999</v>
      </c>
      <c r="F70" s="39">
        <v>20001610.609999999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205</v>
      </c>
      <c r="F73" s="39">
        <v>205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252132152.49000001</v>
      </c>
      <c r="F79" s="28">
        <f>F63+F68+F75</f>
        <v>226006986.98000002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259383204.58000001</v>
      </c>
      <c r="F81" s="28">
        <f>F59+F79</f>
        <v>236773359.47000003</v>
      </c>
    </row>
    <row r="82" spans="1:6" x14ac:dyDescent="0.3">
      <c r="A82" s="13"/>
      <c r="B82" s="23"/>
      <c r="C82" s="23"/>
      <c r="D82" s="22"/>
      <c r="E82" s="25"/>
      <c r="F82" s="25"/>
    </row>
    <row r="97" spans="1:1" x14ac:dyDescent="0.3">
      <c r="A97" s="40" t="s">
        <v>125</v>
      </c>
    </row>
    <row r="98" spans="1:1" x14ac:dyDescent="0.3"/>
    <row r="99" spans="1:1" x14ac:dyDescent="0.3"/>
    <row r="100" spans="1:1" x14ac:dyDescent="0.3"/>
    <row r="101" spans="1:1" x14ac:dyDescent="0.3"/>
    <row r="102" spans="1:1" x14ac:dyDescent="0.3"/>
    <row r="103" spans="1:1" x14ac:dyDescent="0.3"/>
    <row r="104" spans="1:1" x14ac:dyDescent="0.3"/>
    <row r="105" spans="1:1" x14ac:dyDescent="0.3"/>
    <row r="106" spans="1:1" x14ac:dyDescent="0.3"/>
    <row r="107" spans="1:1" x14ac:dyDescent="0.3"/>
    <row r="108" spans="1:1" x14ac:dyDescent="0.3"/>
    <row r="109" spans="1:1" x14ac:dyDescent="0.3"/>
    <row r="110" spans="1:1" x14ac:dyDescent="0.3"/>
    <row r="111" spans="1:1" x14ac:dyDescent="0.3"/>
    <row r="112" spans="1:1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Karla Rivera Ramírez</cp:lastModifiedBy>
  <dcterms:created xsi:type="dcterms:W3CDTF">2018-11-20T17:29:30Z</dcterms:created>
  <dcterms:modified xsi:type="dcterms:W3CDTF">2025-07-30T01:05:57Z</dcterms:modified>
</cp:coreProperties>
</file>